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rk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<sst xmlns="http://schemas.openxmlformats.org/spreadsheetml/2006/main" uniqueCount="93">
  <si>
    <t>Biologisk Dynamisk Forening</t>
  </si>
  <si>
    <t>Resultatrapport 2025 og budsjett 2026</t>
  </si>
  <si>
    <t>Kontonummer</t>
  </si>
  <si>
    <t>Regnskap</t>
  </si>
  <si>
    <t>Budsjett</t>
  </si>
  <si>
    <t>Noter</t>
  </si>
  <si>
    <t>3110 Bøker og Herba</t>
  </si>
  <si>
    <t>3115 HERBA annonseinntekter</t>
  </si>
  <si>
    <t>3116 HERBA støtte</t>
  </si>
  <si>
    <t>-</t>
  </si>
  <si>
    <t>3200 Ordinært medlemskap</t>
  </si>
  <si>
    <t>3220 Prosjekter, seminarer</t>
  </si>
  <si>
    <t>3225 Veiledning</t>
  </si>
  <si>
    <t>3226 Demeter</t>
  </si>
  <si>
    <t>3240 Preparater</t>
  </si>
  <si>
    <t>Salgsinntekter</t>
  </si>
  <si>
    <t>3410 Prosjektstøtte fra LDIR</t>
  </si>
  <si>
    <t>3420 Momskompensasjon</t>
  </si>
  <si>
    <t>3440 Offentlig tilskudd, div. prosjekter</t>
  </si>
  <si>
    <t>3900 Annen driftsrelaterte inntekter</t>
  </si>
  <si>
    <t>3910 Gaver til foreningen</t>
  </si>
  <si>
    <t>3970 Stiftelser, fond, til BdF</t>
  </si>
  <si>
    <t>Annen driftsinntekt</t>
  </si>
  <si>
    <t>Driftsinntekter</t>
  </si>
  <si>
    <t>5010 Lønn administrasjon</t>
  </si>
  <si>
    <t>5190 Påløpne feriepenger</t>
  </si>
  <si>
    <t>5410 Arbeidsgiveravgift</t>
  </si>
  <si>
    <t>5411 Arb.giv.avg. pål. feriep.</t>
  </si>
  <si>
    <t>5430 Premie pensjonsordning</t>
  </si>
  <si>
    <t>Lønnskostnad</t>
  </si>
  <si>
    <t>6300 Leie lokaler</t>
  </si>
  <si>
    <t>6430 Leie andre kontormaskiner</t>
  </si>
  <si>
    <t>6700 Revisjons- og regnskapshonorar</t>
  </si>
  <si>
    <t>6740 Seminar, kurs BdF</t>
  </si>
  <si>
    <t>6750 Honorar kurs veiledning</t>
  </si>
  <si>
    <t>6760 Honorar eksterne prosjekter</t>
  </si>
  <si>
    <t>6780 Kurs og seminar forening</t>
  </si>
  <si>
    <t>6835 HERBA design, trykking</t>
  </si>
  <si>
    <t>6850 Preparater</t>
  </si>
  <si>
    <t>6860 Møter, kurs, oppdatering mv.</t>
  </si>
  <si>
    <t>6940 Porto</t>
  </si>
  <si>
    <t>6950 Diverse driftsutgifter</t>
  </si>
  <si>
    <t>7130 Reisekostnader eksterne prosjekter</t>
  </si>
  <si>
    <t>7132 Reisekostnader Bdf</t>
  </si>
  <si>
    <t>7150 Kost, losji, eksterne prosjekter</t>
  </si>
  <si>
    <t>7320 Reklamekostnader</t>
  </si>
  <si>
    <t>7410 Kontingenter</t>
  </si>
  <si>
    <t>7420 Bidrag til andre</t>
  </si>
  <si>
    <t>7450 DemeterNorge</t>
  </si>
  <si>
    <t>7740 Øredifferanser</t>
  </si>
  <si>
    <t>7770 Bank og kortgebyrer</t>
  </si>
  <si>
    <t>7830 Konstaterte tap på fordringer</t>
  </si>
  <si>
    <t>Annen driftskostnad</t>
  </si>
  <si>
    <t>Driftskostnader</t>
  </si>
  <si>
    <t>Driftsresultat</t>
  </si>
  <si>
    <t>8050 Annen renteinntekt</t>
  </si>
  <si>
    <t>Finansinntekter</t>
  </si>
  <si>
    <t>8160 Valutatap (disagio)</t>
  </si>
  <si>
    <t>Finanskostnader</t>
  </si>
  <si>
    <t>Netto finansresultat</t>
  </si>
  <si>
    <t>Årsresultat</t>
  </si>
  <si>
    <t>Noter:</t>
  </si>
  <si>
    <t>1. Stort sett Jubileumsboken, noen Et Levende mangfold og noen få eldre Herba nummer.</t>
  </si>
  <si>
    <t>2. Annonseinntekter fra BINGN, Camphill landsbystiftelsen, Eisenkraut, Solhatt, Sonett, Økologisk Norge</t>
  </si>
  <si>
    <t>3. Støtte til Herba fra Rudolf Steinerstiftelsen.</t>
  </si>
  <si>
    <t>4. Medlemskap alle kategorier inkludert bedrift og kun Herba.</t>
  </si>
  <si>
    <t>5. Inntekter fra Bondemøte kroner 2008,- og resten er deltakeravgift Introkurs i Biodynamisk landbruk.</t>
  </si>
  <si>
    <t>6. Ingen inntekter for Veiledning.</t>
  </si>
  <si>
    <t>7. Ingen inntekter fra Demeter</t>
  </si>
  <si>
    <t>8. Inntekter ved salg av preparater.</t>
  </si>
  <si>
    <t>9. Momskompensasjon og i . BINGN får 33.110,- av disse.</t>
  </si>
  <si>
    <t>10. Støtte fra Buskerud Fylkeskommune på 77.700,- og 8.100,- fra BINGN (samsøknad).</t>
  </si>
  <si>
    <t xml:space="preserve">      Ekstra støtte fra Buskerud Fylkeskommune kom i januar 2026 med 32.300,- er mid i regnskapet 2025. Totalt 110.000,-.</t>
  </si>
  <si>
    <t>11. Inntekter i forbindelse med Ekstraordinært Årsmøte på Aukrust gård (overnatting og mat).</t>
  </si>
  <si>
    <t>12. Diverse gaver fra medlemmer. Den største på 15.000,- fra Vidaråsen Medarbeiderforening.</t>
  </si>
  <si>
    <t>13. Støtte fra Berlefondet (kommunikasjon og formidling) på 120.000,-, Sluttoppgjør fra Vital Analyse 28.294,-, samt diverse støtte.</t>
  </si>
  <si>
    <t>14. Lønn til Sarah i mars og til Mira fra april til desember.</t>
  </si>
  <si>
    <t>15. Kontorleie hos House of Conscious for daglig leder.</t>
  </si>
  <si>
    <t>16. Regnskapsprogram, webhotell, nettbutikk og datatjenester.</t>
  </si>
  <si>
    <t>17. En faktura fra regnskapsfører for 2024 og revisjon av Odd Eide Fredriksen og Ingvild Gegenheimer.</t>
  </si>
  <si>
    <t>18. Utlegg til Introkurs i Biodynamisk landbruk 3.-5. oktober (lokaler, mat og foredragsholdere).</t>
  </si>
  <si>
    <t>19. Trykking av 2 nummer av Herba og korrekturlesing.</t>
  </si>
  <si>
    <t>20. Diverse utgifter til preparaterfremstilling.</t>
  </si>
  <si>
    <t>21. Mat på Bondemøtet, streaming Goetheanum, deltakelse på Nordisk Forum og utgifter til julemarked.</t>
  </si>
  <si>
    <t>22. Utgifter til porto ved preparatutsendelse.</t>
  </si>
  <si>
    <t>23. Utgifter til mat og overnatting på Aukrust gård og overnatting på Soleggen (ex ord. Årsmøte).</t>
  </si>
  <si>
    <t>24. Reising for daglig leder til Budapest og Finland. Seminar og Nordisk Forum.</t>
  </si>
  <si>
    <t>25. Reising til Bondemøtet for styreleder og reiseutgifter til Fokhol for Emil Mohr til styremøte i juni.</t>
  </si>
  <si>
    <t>26. En overnatting på Fokhol i februar.</t>
  </si>
  <si>
    <t>27. Annonse i Ren Mat 04/25</t>
  </si>
  <si>
    <t>28. Kontingent GMO-nettverk 2025</t>
  </si>
  <si>
    <t>29. Utlegg til Demeter materiell, reiseregning revisjonsbesøk og credits til revisjoner.</t>
  </si>
  <si>
    <t>30. Kostnader ved bruk av nettbutikk og vipps salg samt ordinære bankgebyrer på diverse bankkonto.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</si>
</sst>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12"/>
      <color indexed="8"/>
      <name val="Times New Roman"/>
    </font>
    <font>
      <sz val="15"/>
      <color indexed="8"/>
      <name val="Calibri"/>
    </font>
    <font>
      <b val="1"/>
      <sz val="14"/>
      <color indexed="9"/>
      <name val="Times New Roman"/>
    </font>
    <font>
      <b val="1"/>
      <sz val="12"/>
      <color indexed="8"/>
      <name val="Times New Roman"/>
    </font>
    <font>
      <b val="1"/>
      <sz val="10"/>
      <color indexed="8"/>
      <name val="Times New Roman"/>
    </font>
    <font>
      <b val="1"/>
      <i val="1"/>
      <sz val="10"/>
      <color indexed="13"/>
      <name val="Times New Roman"/>
    </font>
    <font>
      <sz val="10"/>
      <color indexed="8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22">
    <border>
      <left/>
      <right/>
      <top/>
      <bottom/>
      <diagonal/>
    </border>
    <border>
      <left style="thin">
        <color indexed="11"/>
      </left>
      <right style="thin">
        <color indexed="12"/>
      </right>
      <top style="thin">
        <color indexed="11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1"/>
      </top>
      <bottom style="thin">
        <color indexed="12"/>
      </bottom>
      <diagonal/>
    </border>
    <border>
      <left style="thin">
        <color indexed="12"/>
      </left>
      <right style="thin">
        <color indexed="11"/>
      </right>
      <top style="thin">
        <color indexed="11"/>
      </top>
      <bottom style="thin">
        <color indexed="12"/>
      </bottom>
      <diagonal/>
    </border>
    <border>
      <left style="thin">
        <color indexed="11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1"/>
      </right>
      <top style="thin">
        <color indexed="12"/>
      </top>
      <bottom style="thin">
        <color indexed="12"/>
      </bottom>
      <diagonal/>
    </border>
    <border>
      <left style="thin">
        <color indexed="11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1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1"/>
      </right>
      <top style="thin">
        <color indexed="12"/>
      </top>
      <bottom style="thin">
        <color indexed="8"/>
      </bottom>
      <diagonal/>
    </border>
    <border>
      <left style="thin">
        <color indexed="11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11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2"/>
      </top>
      <bottom style="thin">
        <color indexed="8"/>
      </bottom>
      <diagonal/>
    </border>
    <border>
      <left style="thin">
        <color indexed="11"/>
      </left>
      <right style="thin">
        <color indexed="12"/>
      </right>
      <top style="thin">
        <color indexed="12"/>
      </top>
      <bottom style="thin">
        <color indexed="1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1"/>
      </bottom>
      <diagonal/>
    </border>
    <border>
      <left style="thin">
        <color indexed="12"/>
      </left>
      <right style="thin">
        <color indexed="11"/>
      </right>
      <top style="thin">
        <color indexed="12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49" fontId="5" fillId="2" borderId="7" applyNumberFormat="1" applyFont="1" applyFill="1" applyBorder="1" applyAlignment="1" applyProtection="0">
      <alignment horizontal="left" vertical="bottom"/>
    </xf>
    <xf numFmtId="1" fontId="5" fillId="2" borderId="5" applyNumberFormat="1" applyFont="1" applyFill="1" applyBorder="1" applyAlignment="1" applyProtection="0">
      <alignment horizontal="center" vertical="bottom"/>
    </xf>
    <xf numFmtId="1" fontId="6" fillId="2" borderId="5" applyNumberFormat="1" applyFont="1" applyFill="1" applyBorder="1" applyAlignment="1" applyProtection="0">
      <alignment horizontal="center" vertical="bottom"/>
    </xf>
    <xf numFmtId="1" fontId="5" fillId="2" borderId="8" applyNumberFormat="1" applyFont="1" applyFill="1" applyBorder="1" applyAlignment="1" applyProtection="0">
      <alignment horizontal="left" vertical="bottom"/>
    </xf>
    <xf numFmtId="49" fontId="5" fillId="2" borderId="9" applyNumberFormat="1" applyFont="1" applyFill="1" applyBorder="1" applyAlignment="1" applyProtection="0">
      <alignment horizontal="center" vertical="bottom"/>
    </xf>
    <xf numFmtId="49" fontId="6" fillId="2" borderId="9" applyNumberFormat="1" applyFont="1" applyFill="1" applyBorder="1" applyAlignment="1" applyProtection="0">
      <alignment horizontal="center" vertical="bottom"/>
    </xf>
    <xf numFmtId="49" fontId="5" fillId="2" borderId="10" applyNumberFormat="1" applyFont="1" applyFill="1" applyBorder="1" applyAlignment="1" applyProtection="0">
      <alignment horizontal="center" vertical="bottom"/>
    </xf>
    <xf numFmtId="49" fontId="7" fillId="2" borderId="11" applyNumberFormat="1" applyFont="1" applyFill="1" applyBorder="1" applyAlignment="1" applyProtection="0">
      <alignment vertical="bottom"/>
    </xf>
    <xf numFmtId="1" fontId="7" fillId="2" borderId="12" applyNumberFormat="1" applyFont="1" applyFill="1" applyBorder="1" applyAlignment="1" applyProtection="0">
      <alignment vertical="bottom"/>
    </xf>
    <xf numFmtId="0" fontId="0" fillId="2" borderId="13" applyNumberFormat="1" applyFont="1" applyFill="1" applyBorder="1" applyAlignment="1" applyProtection="0">
      <alignment vertical="bottom"/>
    </xf>
    <xf numFmtId="1" fontId="0" fillId="2" borderId="14" applyNumberFormat="1" applyFont="1" applyFill="1" applyBorder="1" applyAlignment="1" applyProtection="0">
      <alignment vertical="bottom"/>
    </xf>
    <xf numFmtId="49" fontId="7" fillId="2" borderId="4" applyNumberFormat="1" applyFont="1" applyFill="1" applyBorder="1" applyAlignment="1" applyProtection="0">
      <alignment vertical="bottom"/>
    </xf>
    <xf numFmtId="1" fontId="7" fillId="2" borderId="5" applyNumberFormat="1" applyFont="1" applyFill="1" applyBorder="1" applyAlignment="1" applyProtection="0">
      <alignment vertical="bottom"/>
    </xf>
    <xf numFmtId="1" fontId="0" fillId="2" borderId="15" applyNumberFormat="1" applyFont="1" applyFill="1" applyBorder="1" applyAlignment="1" applyProtection="0">
      <alignment vertical="bottom"/>
    </xf>
    <xf numFmtId="1" fontId="0" fillId="2" borderId="16" applyNumberFormat="1" applyFont="1" applyFill="1" applyBorder="1" applyAlignment="1" applyProtection="0">
      <alignment vertical="bottom"/>
    </xf>
    <xf numFmtId="49" fontId="7" fillId="2" borderId="5" applyNumberFormat="1" applyFont="1" applyFill="1" applyBorder="1" applyAlignment="1" applyProtection="0">
      <alignment horizontal="right" vertical="bottom"/>
    </xf>
    <xf numFmtId="1" fontId="0" fillId="2" borderId="17" applyNumberFormat="1" applyFont="1" applyFill="1" applyBorder="1" applyAlignment="1" applyProtection="0">
      <alignment vertical="bottom"/>
    </xf>
    <xf numFmtId="1" fontId="0" fillId="2" borderId="13" applyNumberFormat="1" applyFont="1" applyFill="1" applyBorder="1" applyAlignment="1" applyProtection="0">
      <alignment vertical="bottom"/>
    </xf>
    <xf numFmtId="1" fontId="7" fillId="2" borderId="9" applyNumberFormat="1" applyFont="1" applyFill="1" applyBorder="1" applyAlignment="1" applyProtection="0">
      <alignment vertical="bottom"/>
    </xf>
    <xf numFmtId="49" fontId="5" fillId="2" borderId="4" applyNumberFormat="1" applyFont="1" applyFill="1" applyBorder="1" applyAlignment="1" applyProtection="0">
      <alignment vertical="bottom"/>
    </xf>
    <xf numFmtId="1" fontId="5" fillId="2" borderId="12" applyNumberFormat="1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  <xf numFmtId="1" fontId="5" fillId="2" borderId="4" applyNumberFormat="1" applyFont="1" applyFill="1" applyBorder="1" applyAlignment="1" applyProtection="0">
      <alignment vertical="bottom"/>
    </xf>
    <xf numFmtId="1" fontId="5" fillId="2" borderId="5" applyNumberFormat="1" applyFont="1" applyFill="1" applyBorder="1" applyAlignment="1" applyProtection="0">
      <alignment vertical="bottom"/>
    </xf>
    <xf numFmtId="1" fontId="6" fillId="2" borderId="15" applyNumberFormat="1" applyFont="1" applyFill="1" applyBorder="1" applyAlignment="1" applyProtection="0">
      <alignment horizontal="center" vertical="bottom"/>
    </xf>
    <xf numFmtId="49" fontId="6" fillId="2" borderId="17" applyNumberFormat="1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0" fillId="2" borderId="14" applyNumberFormat="0" applyFont="1" applyFill="1" applyBorder="1" applyAlignment="1" applyProtection="0">
      <alignment vertical="bottom"/>
    </xf>
    <xf numFmtId="1" fontId="5" fillId="2" borderId="9" applyNumberFormat="1" applyFont="1" applyFill="1" applyBorder="1" applyAlignment="1" applyProtection="0">
      <alignment vertical="bottom"/>
    </xf>
    <xf numFmtId="1" fontId="7" fillId="2" borderId="4" applyNumberFormat="1" applyFont="1" applyFill="1" applyBorder="1" applyAlignment="1" applyProtection="0">
      <alignment vertical="bottom"/>
    </xf>
    <xf numFmtId="49" fontId="0" fillId="2" borderId="4" applyNumberFormat="1" applyFont="1" applyFill="1" applyBorder="1" applyAlignment="1" applyProtection="0">
      <alignment vertical="bottom"/>
    </xf>
    <xf numFmtId="1" fontId="0" fillId="2" borderId="5" applyNumberFormat="1" applyFont="1" applyFill="1" applyBorder="1" applyAlignment="1" applyProtection="0">
      <alignment vertical="bottom"/>
    </xf>
    <xf numFmtId="1" fontId="0" fillId="2" borderId="6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0" fillId="2" borderId="21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0938a"/>
      <rgbColor rgb="ffffffff"/>
      <rgbColor rgb="ffaaa941"/>
      <rgbColor rgb="ffaaaaa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106"/>
  <sheetViews>
    <sheetView workbookViewId="0" showGridLines="0" defaultGridColor="1"/>
  </sheetViews>
  <sheetFormatPr defaultColWidth="8.83333" defaultRowHeight="12.75" customHeight="1" outlineLevelRow="0" outlineLevelCol="0"/>
  <cols>
    <col min="1" max="1" width="38" style="1" customWidth="1"/>
    <col min="2" max="2" width="8.85156" style="1" customWidth="1"/>
    <col min="3" max="3" width="8" style="1" customWidth="1"/>
    <col min="4" max="4" width="8.85156" style="1" customWidth="1"/>
    <col min="5" max="5" width="10.8516" style="1" customWidth="1"/>
    <col min="6" max="6" width="9.85156" style="1" customWidth="1"/>
    <col min="7" max="16384" width="8.85156" style="1" customWidth="1"/>
  </cols>
  <sheetData>
    <row r="1" ht="18.4" customHeight="1">
      <c r="A1" t="s" s="2">
        <v>0</v>
      </c>
      <c r="B1" s="3"/>
      <c r="C1" s="3"/>
      <c r="D1" s="3"/>
      <c r="E1" s="3"/>
      <c r="F1" s="4"/>
    </row>
    <row r="2" ht="17.45" customHeight="1">
      <c r="A2" t="s" s="5">
        <v>1</v>
      </c>
      <c r="B2" s="6"/>
      <c r="C2" s="6"/>
      <c r="D2" s="6"/>
      <c r="E2" s="6"/>
      <c r="F2" s="7"/>
    </row>
    <row r="3" ht="13.7" customHeight="1">
      <c r="A3" t="s" s="8">
        <v>2</v>
      </c>
      <c r="B3" s="9">
        <v>2025</v>
      </c>
      <c r="C3" s="9"/>
      <c r="D3" s="9">
        <v>2024</v>
      </c>
      <c r="E3" s="10">
        <v>2026</v>
      </c>
      <c r="F3" s="7"/>
    </row>
    <row r="4" ht="13.5" customHeight="1">
      <c r="A4" s="11"/>
      <c r="B4" t="s" s="12">
        <v>3</v>
      </c>
      <c r="C4" t="s" s="12">
        <v>4</v>
      </c>
      <c r="D4" t="s" s="12">
        <v>3</v>
      </c>
      <c r="E4" t="s" s="13">
        <v>4</v>
      </c>
      <c r="F4" t="s" s="14">
        <v>5</v>
      </c>
    </row>
    <row r="5" ht="13.7" customHeight="1">
      <c r="A5" t="s" s="15">
        <v>6</v>
      </c>
      <c r="B5" s="16">
        <v>13967</v>
      </c>
      <c r="C5" s="16">
        <v>20000</v>
      </c>
      <c r="D5" s="16">
        <v>30129</v>
      </c>
      <c r="E5" s="17">
        <v>15000</v>
      </c>
      <c r="F5" s="18">
        <v>1</v>
      </c>
    </row>
    <row r="6" ht="13.7" customHeight="1">
      <c r="A6" t="s" s="19">
        <v>7</v>
      </c>
      <c r="B6" s="20">
        <v>25000</v>
      </c>
      <c r="C6" s="20">
        <v>25000</v>
      </c>
      <c r="D6" s="20">
        <v>25000</v>
      </c>
      <c r="E6" s="21">
        <v>25000</v>
      </c>
      <c r="F6" s="22">
        <v>2</v>
      </c>
    </row>
    <row r="7" ht="13.7" customHeight="1">
      <c r="A7" t="s" s="19">
        <v>8</v>
      </c>
      <c r="B7" s="20">
        <v>40000</v>
      </c>
      <c r="C7" t="s" s="23">
        <v>9</v>
      </c>
      <c r="D7" s="20"/>
      <c r="E7" s="24">
        <v>30000</v>
      </c>
      <c r="F7" s="22">
        <v>3</v>
      </c>
    </row>
    <row r="8" ht="13.7" customHeight="1">
      <c r="A8" t="s" s="19">
        <v>10</v>
      </c>
      <c r="B8" s="20">
        <v>155990</v>
      </c>
      <c r="C8" s="20">
        <v>205000</v>
      </c>
      <c r="D8" s="20">
        <v>177120</v>
      </c>
      <c r="E8" s="25">
        <v>150000</v>
      </c>
      <c r="F8" s="22">
        <v>4</v>
      </c>
    </row>
    <row r="9" ht="13.7" customHeight="1">
      <c r="A9" t="s" s="19">
        <v>11</v>
      </c>
      <c r="B9" s="20">
        <v>36808</v>
      </c>
      <c r="C9" t="s" s="23">
        <v>9</v>
      </c>
      <c r="D9" s="20"/>
      <c r="E9" s="21">
        <v>15000</v>
      </c>
      <c r="F9" s="22">
        <v>5</v>
      </c>
    </row>
    <row r="10" ht="13.7" customHeight="1">
      <c r="A10" t="s" s="19">
        <v>12</v>
      </c>
      <c r="B10" s="20">
        <v>0</v>
      </c>
      <c r="C10" s="20">
        <v>10000</v>
      </c>
      <c r="D10" s="20"/>
      <c r="E10" s="21"/>
      <c r="F10" s="22">
        <v>6</v>
      </c>
    </row>
    <row r="11" ht="13.7" customHeight="1">
      <c r="A11" t="s" s="19">
        <v>13</v>
      </c>
      <c r="B11" s="20">
        <v>0</v>
      </c>
      <c r="C11" s="20">
        <v>10000</v>
      </c>
      <c r="D11" s="20"/>
      <c r="E11" s="21"/>
      <c r="F11" s="22">
        <v>7</v>
      </c>
    </row>
    <row r="12" ht="13.7" customHeight="1">
      <c r="A12" t="s" s="19">
        <v>14</v>
      </c>
      <c r="B12" s="26">
        <v>52264</v>
      </c>
      <c r="C12" s="26">
        <v>25000</v>
      </c>
      <c r="D12" s="26">
        <v>19511</v>
      </c>
      <c r="E12" s="24">
        <v>40000</v>
      </c>
      <c r="F12" s="22">
        <v>8</v>
      </c>
    </row>
    <row r="13" ht="13.7" customHeight="1">
      <c r="A13" t="s" s="27">
        <v>15</v>
      </c>
      <c r="B13" s="28">
        <v>324029</v>
      </c>
      <c r="C13" s="28">
        <v>295000</v>
      </c>
      <c r="D13" s="28">
        <v>251760</v>
      </c>
      <c r="E13" s="25">
        <v>275000</v>
      </c>
      <c r="F13" s="29"/>
    </row>
    <row r="14" ht="13.7" customHeight="1">
      <c r="A14" s="30"/>
      <c r="B14" s="31"/>
      <c r="C14" s="31"/>
      <c r="D14" s="31"/>
      <c r="E14" s="21"/>
      <c r="F14" s="29"/>
    </row>
    <row r="15" ht="13.7" customHeight="1">
      <c r="A15" t="s" s="19">
        <v>16</v>
      </c>
      <c r="B15" s="20">
        <v>0</v>
      </c>
      <c r="C15" s="20">
        <v>85000</v>
      </c>
      <c r="D15" s="20">
        <v>45000</v>
      </c>
      <c r="E15" s="21">
        <v>60000</v>
      </c>
      <c r="F15" s="29"/>
    </row>
    <row r="16" ht="13.7" customHeight="1">
      <c r="A16" t="s" s="19">
        <v>17</v>
      </c>
      <c r="B16" s="20">
        <v>54436</v>
      </c>
      <c r="C16" s="20">
        <v>50000</v>
      </c>
      <c r="D16" s="20"/>
      <c r="E16" s="21">
        <v>50000</v>
      </c>
      <c r="F16" s="22">
        <v>9</v>
      </c>
    </row>
    <row r="17" ht="13.7" customHeight="1">
      <c r="A17" t="s" s="19">
        <v>18</v>
      </c>
      <c r="B17" s="20">
        <v>118100</v>
      </c>
      <c r="C17" s="20">
        <v>100000</v>
      </c>
      <c r="D17" s="20"/>
      <c r="E17" s="21">
        <v>200000</v>
      </c>
      <c r="F17" s="22">
        <v>10</v>
      </c>
    </row>
    <row r="18" ht="13.7" customHeight="1">
      <c r="A18" t="s" s="19">
        <v>19</v>
      </c>
      <c r="B18" s="20">
        <v>17770</v>
      </c>
      <c r="C18" s="20"/>
      <c r="D18" s="20"/>
      <c r="E18" s="21">
        <v>5000</v>
      </c>
      <c r="F18" s="22">
        <v>11</v>
      </c>
    </row>
    <row r="19" ht="13.7" customHeight="1">
      <c r="A19" t="s" s="19">
        <v>20</v>
      </c>
      <c r="B19" s="20">
        <v>34237</v>
      </c>
      <c r="C19" s="20">
        <v>50000</v>
      </c>
      <c r="D19" s="20">
        <v>61429</v>
      </c>
      <c r="E19" s="21">
        <v>40000</v>
      </c>
      <c r="F19" s="22">
        <v>12</v>
      </c>
    </row>
    <row r="20" ht="13.7" customHeight="1">
      <c r="A20" t="s" s="19">
        <v>21</v>
      </c>
      <c r="B20" s="26">
        <v>166256</v>
      </c>
      <c r="C20" s="26">
        <v>200000</v>
      </c>
      <c r="D20" s="26">
        <v>95419</v>
      </c>
      <c r="E20" s="24">
        <v>100000</v>
      </c>
      <c r="F20" s="22">
        <v>13</v>
      </c>
    </row>
    <row r="21" ht="13.7" customHeight="1">
      <c r="A21" t="s" s="27">
        <v>22</v>
      </c>
      <c r="B21" s="28" cm="1">
        <f t="array" ref="B21">SUM(B15:B20)</f>
        <v>390799</v>
      </c>
      <c r="C21" s="28">
        <v>485000</v>
      </c>
      <c r="D21" s="28">
        <v>201847</v>
      </c>
      <c r="E21" s="25">
        <v>455000</v>
      </c>
      <c r="F21" s="29"/>
    </row>
    <row r="22" ht="13.7" customHeight="1">
      <c r="A22" t="s" s="27">
        <v>23</v>
      </c>
      <c r="B22" s="31" cm="1">
        <f t="array" ref="B22">B13+B21</f>
        <v>714828</v>
      </c>
      <c r="C22" s="31">
        <v>780000</v>
      </c>
      <c r="D22" s="31">
        <v>453607</v>
      </c>
      <c r="E22" s="21">
        <v>730000</v>
      </c>
      <c r="F22" s="29"/>
    </row>
    <row r="23" ht="13.7" customHeight="1">
      <c r="A23" s="30"/>
      <c r="B23" s="31"/>
      <c r="C23" s="31"/>
      <c r="D23" s="31"/>
      <c r="E23" s="21"/>
      <c r="F23" s="29"/>
    </row>
    <row r="24" ht="13.7" customHeight="1">
      <c r="A24" t="s" s="19">
        <v>24</v>
      </c>
      <c r="B24" s="20">
        <v>170833</v>
      </c>
      <c r="C24" s="20">
        <v>250000</v>
      </c>
      <c r="D24" s="20">
        <v>347756</v>
      </c>
      <c r="E24" s="21">
        <v>250000</v>
      </c>
      <c r="F24" s="22">
        <v>14</v>
      </c>
    </row>
    <row r="25" ht="13.7" customHeight="1">
      <c r="A25" t="s" s="19">
        <v>25</v>
      </c>
      <c r="B25" s="20">
        <v>20500</v>
      </c>
      <c r="C25" s="20">
        <v>25000</v>
      </c>
      <c r="D25" s="20">
        <v>43168</v>
      </c>
      <c r="E25" s="21">
        <v>25000</v>
      </c>
      <c r="F25" s="29"/>
    </row>
    <row r="26" ht="13.7" customHeight="1">
      <c r="A26" t="s" s="19">
        <v>26</v>
      </c>
      <c r="B26" s="20">
        <v>28838</v>
      </c>
      <c r="C26" s="20">
        <v>50000</v>
      </c>
      <c r="D26" s="20">
        <v>49504</v>
      </c>
      <c r="E26" s="21">
        <v>30000</v>
      </c>
      <c r="F26" s="29"/>
    </row>
    <row r="27" ht="13.7" customHeight="1">
      <c r="A27" t="s" s="19">
        <v>27</v>
      </c>
      <c r="B27" s="20">
        <v>2890</v>
      </c>
      <c r="C27" s="20">
        <v>6500</v>
      </c>
      <c r="D27" s="20">
        <v>6960</v>
      </c>
      <c r="E27" s="21">
        <v>6500</v>
      </c>
      <c r="F27" s="29"/>
    </row>
    <row r="28" ht="13.7" customHeight="1">
      <c r="A28" t="s" s="19">
        <v>28</v>
      </c>
      <c r="B28" s="26">
        <v>2897</v>
      </c>
      <c r="C28" s="26">
        <v>6500</v>
      </c>
      <c r="D28" s="26">
        <v>7826</v>
      </c>
      <c r="E28" s="24">
        <v>6500</v>
      </c>
      <c r="F28" s="29"/>
    </row>
    <row r="29" ht="13.7" customHeight="1">
      <c r="A29" t="s" s="27">
        <v>29</v>
      </c>
      <c r="B29" s="28">
        <v>225959</v>
      </c>
      <c r="C29" s="28">
        <v>338000</v>
      </c>
      <c r="D29" s="28">
        <v>329484</v>
      </c>
      <c r="E29" s="25">
        <v>318000</v>
      </c>
      <c r="F29" s="29"/>
    </row>
    <row r="30" ht="13.7" customHeight="1">
      <c r="A30" s="30"/>
      <c r="B30" s="31"/>
      <c r="C30" s="31"/>
      <c r="D30" s="31"/>
      <c r="E30" s="21"/>
      <c r="F30" s="29"/>
    </row>
    <row r="31" ht="13.7" customHeight="1">
      <c r="A31" t="s" s="19">
        <v>30</v>
      </c>
      <c r="B31" s="20">
        <v>36000</v>
      </c>
      <c r="C31" s="20">
        <v>30000</v>
      </c>
      <c r="D31" s="20">
        <v>36000</v>
      </c>
      <c r="E31" s="21">
        <v>36000</v>
      </c>
      <c r="F31" s="22">
        <v>15</v>
      </c>
    </row>
    <row r="32" ht="13.7" customHeight="1">
      <c r="A32" t="s" s="19">
        <v>31</v>
      </c>
      <c r="B32" s="20">
        <v>24820</v>
      </c>
      <c r="C32" s="20">
        <v>10000</v>
      </c>
      <c r="D32" s="20">
        <v>22677</v>
      </c>
      <c r="E32" s="21">
        <v>25000</v>
      </c>
      <c r="F32" s="22">
        <v>16</v>
      </c>
    </row>
    <row r="33" ht="13.7" customHeight="1">
      <c r="A33" t="s" s="19">
        <v>32</v>
      </c>
      <c r="B33" s="20">
        <v>29425</v>
      </c>
      <c r="C33" s="20">
        <v>30000</v>
      </c>
      <c r="D33" s="20">
        <v>14828</v>
      </c>
      <c r="E33" s="21">
        <v>30000</v>
      </c>
      <c r="F33" s="22">
        <v>17</v>
      </c>
    </row>
    <row r="34" ht="13.7" customHeight="1">
      <c r="A34" t="s" s="19">
        <v>33</v>
      </c>
      <c r="B34" s="20">
        <v>89102</v>
      </c>
      <c r="C34" s="20">
        <v>10000</v>
      </c>
      <c r="D34" s="20"/>
      <c r="E34" s="21">
        <v>100000</v>
      </c>
      <c r="F34" s="22">
        <v>18</v>
      </c>
    </row>
    <row r="35" ht="13.7" customHeight="1">
      <c r="A35" t="s" s="19">
        <v>34</v>
      </c>
      <c r="B35" s="20"/>
      <c r="C35" s="20">
        <v>10000</v>
      </c>
      <c r="D35" s="20"/>
      <c r="E35" s="21"/>
      <c r="F35" s="29"/>
    </row>
    <row r="36" ht="13.7" customHeight="1">
      <c r="A36" t="s" s="19">
        <v>35</v>
      </c>
      <c r="B36" s="20"/>
      <c r="C36" s="20">
        <v>10000</v>
      </c>
      <c r="D36" s="20">
        <v>24000</v>
      </c>
      <c r="E36" s="21"/>
      <c r="F36" s="29"/>
    </row>
    <row r="37" ht="13.7" customHeight="1">
      <c r="A37" t="s" s="19">
        <v>36</v>
      </c>
      <c r="B37" s="20"/>
      <c r="C37" s="20"/>
      <c r="D37" s="20">
        <v>1160</v>
      </c>
      <c r="E37" s="21"/>
      <c r="F37" s="29"/>
    </row>
    <row r="38" ht="13.7" customHeight="1">
      <c r="A38" t="s" s="19">
        <v>37</v>
      </c>
      <c r="B38" s="20">
        <v>99411</v>
      </c>
      <c r="C38" s="20">
        <v>100000</v>
      </c>
      <c r="D38" s="20">
        <v>93626</v>
      </c>
      <c r="E38" s="21">
        <v>100000</v>
      </c>
      <c r="F38" s="22">
        <v>19</v>
      </c>
    </row>
    <row r="39" ht="13.7" customHeight="1">
      <c r="A39" t="s" s="19">
        <v>38</v>
      </c>
      <c r="B39" s="20">
        <v>2866</v>
      </c>
      <c r="C39" s="20">
        <v>15000</v>
      </c>
      <c r="D39" s="20">
        <v>9090</v>
      </c>
      <c r="E39" s="21">
        <v>5000</v>
      </c>
      <c r="F39" s="22">
        <v>20</v>
      </c>
    </row>
    <row r="40" ht="13.7" customHeight="1">
      <c r="A40" t="s" s="19">
        <v>39</v>
      </c>
      <c r="B40" s="20">
        <v>16825</v>
      </c>
      <c r="C40" s="20">
        <v>15000</v>
      </c>
      <c r="D40" s="20">
        <v>13580</v>
      </c>
      <c r="E40" s="21">
        <v>15000</v>
      </c>
      <c r="F40" s="22">
        <v>21</v>
      </c>
    </row>
    <row r="41" ht="13.7" customHeight="1">
      <c r="A41" t="s" s="19">
        <v>40</v>
      </c>
      <c r="B41" s="20">
        <v>2184</v>
      </c>
      <c r="C41" s="20">
        <v>5000</v>
      </c>
      <c r="D41" s="20">
        <v>3662</v>
      </c>
      <c r="E41" s="21">
        <v>5000</v>
      </c>
      <c r="F41" s="22">
        <v>22</v>
      </c>
    </row>
    <row r="42" ht="13.7" customHeight="1">
      <c r="A42" t="s" s="19">
        <v>41</v>
      </c>
      <c r="B42" s="20">
        <v>13100</v>
      </c>
      <c r="C42" s="20">
        <v>10000</v>
      </c>
      <c r="D42" s="20">
        <v>121749</v>
      </c>
      <c r="E42" s="21">
        <v>10000</v>
      </c>
      <c r="F42" s="22">
        <v>23</v>
      </c>
    </row>
    <row r="43" ht="13.7" customHeight="1">
      <c r="A43" t="s" s="19">
        <v>42</v>
      </c>
      <c r="B43" s="20">
        <v>3911</v>
      </c>
      <c r="C43" s="20">
        <v>10000</v>
      </c>
      <c r="D43" s="20"/>
      <c r="E43" s="21">
        <v>5000</v>
      </c>
      <c r="F43" s="22">
        <v>24</v>
      </c>
    </row>
    <row r="44" ht="13.7" customHeight="1">
      <c r="A44" t="s" s="19">
        <v>43</v>
      </c>
      <c r="B44" s="20">
        <v>3595</v>
      </c>
      <c r="C44" s="20">
        <v>20000</v>
      </c>
      <c r="D44" s="20">
        <v>7213</v>
      </c>
      <c r="E44" s="21">
        <v>5000</v>
      </c>
      <c r="F44" s="22">
        <v>25</v>
      </c>
    </row>
    <row r="45" ht="13.7" customHeight="1">
      <c r="A45" t="s" s="19">
        <v>44</v>
      </c>
      <c r="B45" s="20">
        <v>875</v>
      </c>
      <c r="C45" s="20">
        <v>3000</v>
      </c>
      <c r="D45" s="20"/>
      <c r="E45" s="21">
        <v>2000</v>
      </c>
      <c r="F45" s="22">
        <v>26</v>
      </c>
    </row>
    <row r="46" ht="13.7" customHeight="1">
      <c r="A46" t="s" s="19">
        <v>45</v>
      </c>
      <c r="B46" s="20">
        <v>6469</v>
      </c>
      <c r="C46" s="20">
        <v>5000</v>
      </c>
      <c r="D46" s="20">
        <v>1000</v>
      </c>
      <c r="E46" s="21">
        <v>4000</v>
      </c>
      <c r="F46" s="22">
        <v>27</v>
      </c>
    </row>
    <row r="47" ht="13.7" customHeight="1">
      <c r="A47" t="s" s="19">
        <v>46</v>
      </c>
      <c r="B47" s="20">
        <v>5000</v>
      </c>
      <c r="C47" s="20">
        <v>6000</v>
      </c>
      <c r="D47" s="20">
        <v>5000</v>
      </c>
      <c r="E47" s="21">
        <v>5000</v>
      </c>
      <c r="F47" s="22">
        <v>28</v>
      </c>
    </row>
    <row r="48" ht="13.7" customHeight="1">
      <c r="A48" t="s" s="19">
        <v>47</v>
      </c>
      <c r="B48" s="20">
        <v>0</v>
      </c>
      <c r="C48" s="20">
        <v>3000</v>
      </c>
      <c r="D48" s="20"/>
      <c r="E48" s="21"/>
      <c r="F48" s="29"/>
    </row>
    <row r="49" ht="13.7" customHeight="1">
      <c r="A49" t="s" s="19">
        <v>48</v>
      </c>
      <c r="B49" s="20">
        <v>9751</v>
      </c>
      <c r="C49" s="20">
        <v>50000</v>
      </c>
      <c r="D49" s="20"/>
      <c r="E49" s="21">
        <v>50000</v>
      </c>
      <c r="F49" s="22">
        <v>29</v>
      </c>
    </row>
    <row r="50" ht="13.7" customHeight="1">
      <c r="A50" t="s" s="19">
        <v>49</v>
      </c>
      <c r="B50" s="20">
        <v>-1</v>
      </c>
      <c r="C50" s="20"/>
      <c r="D50" s="20">
        <v>-5</v>
      </c>
      <c r="E50" s="21"/>
      <c r="F50" s="29"/>
    </row>
    <row r="51" ht="13.7" customHeight="1">
      <c r="A51" t="s" s="19">
        <v>50</v>
      </c>
      <c r="B51" s="20">
        <v>7580</v>
      </c>
      <c r="C51" s="20">
        <v>6510</v>
      </c>
      <c r="D51" s="20">
        <v>6318</v>
      </c>
      <c r="E51" s="21">
        <v>7000</v>
      </c>
      <c r="F51" s="22">
        <v>30</v>
      </c>
    </row>
    <row r="52" ht="13.7" customHeight="1">
      <c r="A52" t="s" s="19">
        <v>51</v>
      </c>
      <c r="B52" s="26"/>
      <c r="C52" s="26"/>
      <c r="D52" s="26">
        <v>-3160</v>
      </c>
      <c r="E52" s="24"/>
      <c r="F52" s="29"/>
    </row>
    <row r="53" ht="13.7" customHeight="1">
      <c r="A53" t="s" s="27">
        <v>52</v>
      </c>
      <c r="B53" s="28">
        <v>350914</v>
      </c>
      <c r="C53" s="28">
        <v>348510</v>
      </c>
      <c r="D53" s="28">
        <v>356738</v>
      </c>
      <c r="E53" s="25">
        <v>404000</v>
      </c>
      <c r="F53" s="29"/>
    </row>
    <row r="54" ht="13.7" customHeight="1">
      <c r="A54" t="s" s="27">
        <v>53</v>
      </c>
      <c r="B54" s="31">
        <v>576873</v>
      </c>
      <c r="C54" s="31">
        <v>686510</v>
      </c>
      <c r="D54" s="31">
        <v>686222</v>
      </c>
      <c r="E54" s="21">
        <v>722000</v>
      </c>
      <c r="F54" s="29"/>
    </row>
    <row r="55" ht="13.7" customHeight="1">
      <c r="A55" t="s" s="27">
        <v>54</v>
      </c>
      <c r="B55" s="31" cm="1">
        <f t="array" ref="B55">B22-B54</f>
        <v>137955</v>
      </c>
      <c r="C55" s="31">
        <v>93490</v>
      </c>
      <c r="D55" s="31">
        <v>-232615</v>
      </c>
      <c r="E55" s="21">
        <v>8000</v>
      </c>
      <c r="F55" s="29"/>
    </row>
    <row r="56" ht="13.7" customHeight="1">
      <c r="A56" s="30"/>
      <c r="B56" s="31"/>
      <c r="C56" s="31"/>
      <c r="D56" s="31"/>
      <c r="E56" s="21"/>
      <c r="F56" s="29"/>
    </row>
    <row r="57" ht="13.7" customHeight="1">
      <c r="A57" s="30"/>
      <c r="B57" s="31"/>
      <c r="C57" s="31"/>
      <c r="D57" s="31"/>
      <c r="E57" s="21"/>
      <c r="F57" s="29"/>
    </row>
    <row r="58" ht="13.7" customHeight="1">
      <c r="A58" s="30"/>
      <c r="B58" s="31"/>
      <c r="C58" s="31"/>
      <c r="D58" s="31"/>
      <c r="E58" s="21"/>
      <c r="F58" s="29"/>
    </row>
    <row r="59" ht="13.7" customHeight="1">
      <c r="A59" s="30"/>
      <c r="B59" s="31"/>
      <c r="C59" s="31"/>
      <c r="D59" s="31"/>
      <c r="E59" s="21"/>
      <c r="F59" s="29"/>
    </row>
    <row r="60" ht="13.7" customHeight="1">
      <c r="A60" s="30"/>
      <c r="B60" s="31"/>
      <c r="C60" s="31"/>
      <c r="D60" s="31"/>
      <c r="E60" s="21"/>
      <c r="F60" s="29"/>
    </row>
    <row r="61" ht="13.7" customHeight="1">
      <c r="A61" s="30"/>
      <c r="B61" s="31"/>
      <c r="C61" s="31"/>
      <c r="D61" s="31"/>
      <c r="E61" s="21"/>
      <c r="F61" s="29"/>
    </row>
    <row r="62" ht="13.7" customHeight="1">
      <c r="A62" s="30"/>
      <c r="B62" s="31"/>
      <c r="C62" s="31"/>
      <c r="D62" s="31"/>
      <c r="E62" s="21"/>
      <c r="F62" s="29"/>
    </row>
    <row r="63" ht="13.7" customHeight="1">
      <c r="A63" t="s" s="8">
        <v>2</v>
      </c>
      <c r="B63" s="9">
        <v>2025</v>
      </c>
      <c r="C63" s="9"/>
      <c r="D63" s="9">
        <v>2024</v>
      </c>
      <c r="E63" s="32">
        <v>2026</v>
      </c>
      <c r="F63" s="29"/>
    </row>
    <row r="64" ht="13.5" customHeight="1">
      <c r="A64" s="11"/>
      <c r="B64" t="s" s="12">
        <v>3</v>
      </c>
      <c r="C64" t="s" s="12">
        <v>4</v>
      </c>
      <c r="D64" t="s" s="12">
        <v>3</v>
      </c>
      <c r="E64" t="s" s="33">
        <v>4</v>
      </c>
      <c r="F64" t="s" s="34">
        <v>5</v>
      </c>
    </row>
    <row r="65" ht="13.7" customHeight="1">
      <c r="A65" t="s" s="15">
        <v>55</v>
      </c>
      <c r="B65" s="16">
        <v>799</v>
      </c>
      <c r="C65" s="16">
        <v>2000</v>
      </c>
      <c r="D65" s="16">
        <v>3319</v>
      </c>
      <c r="E65" s="25">
        <v>1000</v>
      </c>
      <c r="F65" s="35"/>
    </row>
    <row r="66" ht="13.7" customHeight="1">
      <c r="A66" t="s" s="27">
        <v>56</v>
      </c>
      <c r="B66" s="31">
        <v>799</v>
      </c>
      <c r="C66" s="31">
        <v>2000</v>
      </c>
      <c r="D66" s="31">
        <v>3319</v>
      </c>
      <c r="E66" s="21">
        <v>1000</v>
      </c>
      <c r="F66" s="29"/>
    </row>
    <row r="67" ht="13.7" customHeight="1">
      <c r="A67" s="30"/>
      <c r="B67" s="31"/>
      <c r="C67" s="31"/>
      <c r="D67" s="31"/>
      <c r="E67" s="21"/>
      <c r="F67" s="29"/>
    </row>
    <row r="68" ht="13.7" customHeight="1">
      <c r="A68" t="s" s="19">
        <v>57</v>
      </c>
      <c r="B68" s="20">
        <v>85</v>
      </c>
      <c r="C68" s="20"/>
      <c r="D68" s="20"/>
      <c r="E68" s="21"/>
      <c r="F68" s="29"/>
    </row>
    <row r="69" ht="13.7" customHeight="1">
      <c r="A69" t="s" s="27">
        <v>58</v>
      </c>
      <c r="B69" s="36">
        <v>85</v>
      </c>
      <c r="C69" s="26"/>
      <c r="D69" s="36">
        <v>0</v>
      </c>
      <c r="E69" s="24"/>
      <c r="F69" s="29"/>
    </row>
    <row r="70" ht="13.7" customHeight="1">
      <c r="A70" t="s" s="27">
        <v>59</v>
      </c>
      <c r="B70" s="28">
        <v>714</v>
      </c>
      <c r="C70" s="28">
        <v>2000</v>
      </c>
      <c r="D70" s="28">
        <v>3319</v>
      </c>
      <c r="E70" s="25">
        <v>2000</v>
      </c>
      <c r="F70" s="29"/>
    </row>
    <row r="71" ht="13.7" customHeight="1">
      <c r="A71" s="30"/>
      <c r="B71" s="31"/>
      <c r="C71" s="31"/>
      <c r="D71" s="31"/>
      <c r="E71" s="21"/>
      <c r="F71" s="29"/>
    </row>
    <row r="72" ht="13.7" customHeight="1">
      <c r="A72" t="s" s="27">
        <v>60</v>
      </c>
      <c r="B72" s="31" cm="1">
        <f t="array" ref="B72">B55+B70</f>
        <v>138669</v>
      </c>
      <c r="C72" s="31">
        <v>95490</v>
      </c>
      <c r="D72" s="31">
        <v>-229296</v>
      </c>
      <c r="E72" s="21">
        <v>10000</v>
      </c>
      <c r="F72" s="29"/>
    </row>
    <row r="73" ht="13.7" customHeight="1">
      <c r="A73" s="37"/>
      <c r="B73" s="20"/>
      <c r="C73" s="20"/>
      <c r="D73" s="20"/>
      <c r="E73" s="6"/>
      <c r="F73" s="7"/>
    </row>
    <row r="74" ht="13.7" customHeight="1">
      <c r="A74" s="30"/>
      <c r="B74" s="20"/>
      <c r="C74" s="20"/>
      <c r="D74" s="31"/>
      <c r="E74" s="6"/>
      <c r="F74" s="7"/>
    </row>
    <row r="75" ht="13.7" customHeight="1">
      <c r="A75" t="s" s="38">
        <v>61</v>
      </c>
      <c r="B75" s="6"/>
      <c r="C75" s="6"/>
      <c r="D75" s="6"/>
      <c r="E75" s="6"/>
      <c r="F75" s="7"/>
    </row>
    <row r="76" ht="13.7" customHeight="1">
      <c r="A76" t="s" s="38">
        <v>62</v>
      </c>
      <c r="B76" s="6"/>
      <c r="C76" s="6"/>
      <c r="D76" s="6"/>
      <c r="E76" s="39"/>
      <c r="F76" s="40"/>
    </row>
    <row r="77" ht="13.7" customHeight="1">
      <c r="A77" t="s" s="38">
        <v>63</v>
      </c>
      <c r="B77" s="6"/>
      <c r="C77" s="6"/>
      <c r="D77" s="6"/>
      <c r="E77" s="39"/>
      <c r="F77" s="40"/>
    </row>
    <row r="78" ht="13.7" customHeight="1">
      <c r="A78" t="s" s="38">
        <v>64</v>
      </c>
      <c r="B78" s="6"/>
      <c r="C78" s="6"/>
      <c r="D78" s="6"/>
      <c r="E78" s="6"/>
      <c r="F78" s="7"/>
    </row>
    <row r="79" ht="13.7" customHeight="1">
      <c r="A79" t="s" s="38">
        <v>65</v>
      </c>
      <c r="B79" s="6"/>
      <c r="C79" s="6"/>
      <c r="D79" s="6"/>
      <c r="E79" s="6"/>
      <c r="F79" s="7"/>
    </row>
    <row r="80" ht="13.7" customHeight="1">
      <c r="A80" t="s" s="38">
        <v>66</v>
      </c>
      <c r="B80" s="6"/>
      <c r="C80" s="6"/>
      <c r="D80" s="6"/>
      <c r="E80" s="6"/>
      <c r="F80" s="7"/>
    </row>
    <row r="81" ht="13.7" customHeight="1">
      <c r="A81" t="s" s="38">
        <v>67</v>
      </c>
      <c r="B81" s="6"/>
      <c r="C81" s="6"/>
      <c r="D81" s="6"/>
      <c r="E81" s="6"/>
      <c r="F81" s="7"/>
    </row>
    <row r="82" ht="13.7" customHeight="1">
      <c r="A82" t="s" s="38">
        <v>68</v>
      </c>
      <c r="B82" s="6"/>
      <c r="C82" s="6"/>
      <c r="D82" s="6"/>
      <c r="E82" s="6"/>
      <c r="F82" s="7"/>
    </row>
    <row r="83" ht="13.7" customHeight="1">
      <c r="A83" t="s" s="38">
        <v>69</v>
      </c>
      <c r="B83" s="6"/>
      <c r="C83" s="6"/>
      <c r="D83" s="6"/>
      <c r="E83" s="6"/>
      <c r="F83" s="7"/>
    </row>
    <row r="84" ht="13.7" customHeight="1">
      <c r="A84" t="s" s="38">
        <v>70</v>
      </c>
      <c r="B84" s="6"/>
      <c r="C84" s="6"/>
      <c r="D84" s="6"/>
      <c r="E84" s="6"/>
      <c r="F84" s="7"/>
    </row>
    <row r="85" ht="13.7" customHeight="1">
      <c r="A85" t="s" s="38">
        <v>71</v>
      </c>
      <c r="B85" s="6"/>
      <c r="C85" s="6"/>
      <c r="D85" s="6"/>
      <c r="E85" s="6"/>
      <c r="F85" s="7"/>
    </row>
    <row r="86" ht="13.7" customHeight="1">
      <c r="A86" t="s" s="38">
        <v>72</v>
      </c>
      <c r="B86" s="6"/>
      <c r="C86" s="6"/>
      <c r="D86" s="6"/>
      <c r="E86" s="6"/>
      <c r="F86" s="7"/>
    </row>
    <row r="87" ht="13.7" customHeight="1">
      <c r="A87" t="s" s="38">
        <v>73</v>
      </c>
      <c r="B87" s="6"/>
      <c r="C87" s="6"/>
      <c r="D87" s="6"/>
      <c r="E87" s="6"/>
      <c r="F87" s="7"/>
    </row>
    <row r="88" ht="13.7" customHeight="1">
      <c r="A88" t="s" s="38">
        <v>74</v>
      </c>
      <c r="B88" s="6"/>
      <c r="C88" s="6"/>
      <c r="D88" s="6"/>
      <c r="E88" s="6"/>
      <c r="F88" s="7"/>
    </row>
    <row r="89" ht="13.7" customHeight="1">
      <c r="A89" t="s" s="38">
        <v>75</v>
      </c>
      <c r="B89" s="6"/>
      <c r="C89" s="6"/>
      <c r="D89" s="6"/>
      <c r="E89" s="6"/>
      <c r="F89" s="7"/>
    </row>
    <row r="90" ht="13.7" customHeight="1">
      <c r="A90" t="s" s="38">
        <v>76</v>
      </c>
      <c r="B90" s="6"/>
      <c r="C90" s="6"/>
      <c r="D90" s="6"/>
      <c r="E90" s="6"/>
      <c r="F90" s="7"/>
    </row>
    <row r="91" ht="13.7" customHeight="1">
      <c r="A91" t="s" s="38">
        <v>77</v>
      </c>
      <c r="B91" s="6"/>
      <c r="C91" s="6"/>
      <c r="D91" s="6"/>
      <c r="E91" s="6"/>
      <c r="F91" s="7"/>
    </row>
    <row r="92" ht="13.7" customHeight="1">
      <c r="A92" t="s" s="38">
        <v>78</v>
      </c>
      <c r="B92" s="6"/>
      <c r="C92" s="6"/>
      <c r="D92" s="6"/>
      <c r="E92" s="6"/>
      <c r="F92" s="7"/>
    </row>
    <row r="93" ht="13.7" customHeight="1">
      <c r="A93" t="s" s="38">
        <v>79</v>
      </c>
      <c r="B93" s="6"/>
      <c r="C93" s="6"/>
      <c r="D93" s="6"/>
      <c r="E93" s="6"/>
      <c r="F93" s="7"/>
    </row>
    <row r="94" ht="13.7" customHeight="1">
      <c r="A94" t="s" s="38">
        <v>80</v>
      </c>
      <c r="B94" s="6"/>
      <c r="C94" s="6"/>
      <c r="D94" s="6"/>
      <c r="E94" s="6"/>
      <c r="F94" s="7"/>
    </row>
    <row r="95" ht="13.7" customHeight="1">
      <c r="A95" t="s" s="38">
        <v>81</v>
      </c>
      <c r="B95" s="6"/>
      <c r="C95" s="6"/>
      <c r="D95" s="6"/>
      <c r="E95" s="6"/>
      <c r="F95" s="7"/>
    </row>
    <row r="96" ht="13.7" customHeight="1">
      <c r="A96" t="s" s="38">
        <v>82</v>
      </c>
      <c r="B96" s="6"/>
      <c r="C96" s="6"/>
      <c r="D96" s="6"/>
      <c r="E96" s="6"/>
      <c r="F96" s="7"/>
    </row>
    <row r="97" ht="13.7" customHeight="1">
      <c r="A97" t="s" s="38">
        <v>83</v>
      </c>
      <c r="B97" s="6"/>
      <c r="C97" s="6"/>
      <c r="D97" s="6"/>
      <c r="E97" s="6"/>
      <c r="F97" s="7"/>
    </row>
    <row r="98" ht="13.7" customHeight="1">
      <c r="A98" t="s" s="38">
        <v>84</v>
      </c>
      <c r="B98" s="6"/>
      <c r="C98" s="6"/>
      <c r="D98" s="6"/>
      <c r="E98" s="6"/>
      <c r="F98" s="7"/>
    </row>
    <row r="99" ht="13.7" customHeight="1">
      <c r="A99" t="s" s="38">
        <v>85</v>
      </c>
      <c r="B99" s="6"/>
      <c r="C99" s="6"/>
      <c r="D99" s="6"/>
      <c r="E99" s="6"/>
      <c r="F99" s="7"/>
    </row>
    <row r="100" ht="13.7" customHeight="1">
      <c r="A100" t="s" s="38">
        <v>86</v>
      </c>
      <c r="B100" s="6"/>
      <c r="C100" s="6"/>
      <c r="D100" s="6"/>
      <c r="E100" s="6"/>
      <c r="F100" s="7"/>
    </row>
    <row r="101" ht="13.7" customHeight="1">
      <c r="A101" t="s" s="38">
        <v>87</v>
      </c>
      <c r="B101" s="6"/>
      <c r="C101" s="6"/>
      <c r="D101" s="6"/>
      <c r="E101" s="6"/>
      <c r="F101" s="7"/>
    </row>
    <row r="102" ht="13.7" customHeight="1">
      <c r="A102" t="s" s="38">
        <v>88</v>
      </c>
      <c r="B102" s="6"/>
      <c r="C102" s="6"/>
      <c r="D102" s="6"/>
      <c r="E102" s="6"/>
      <c r="F102" s="7"/>
    </row>
    <row r="103" ht="13.7" customHeight="1">
      <c r="A103" t="s" s="38">
        <v>89</v>
      </c>
      <c r="B103" s="6"/>
      <c r="C103" s="6"/>
      <c r="D103" s="6"/>
      <c r="E103" s="6"/>
      <c r="F103" s="7"/>
    </row>
    <row r="104" ht="13.7" customHeight="1">
      <c r="A104" t="s" s="38">
        <v>90</v>
      </c>
      <c r="B104" s="6"/>
      <c r="C104" s="6"/>
      <c r="D104" s="6"/>
      <c r="E104" s="6"/>
      <c r="F104" s="7"/>
    </row>
    <row r="105" ht="13.7" customHeight="1">
      <c r="A105" t="s" s="38">
        <v>91</v>
      </c>
      <c r="B105" s="6"/>
      <c r="C105" s="6"/>
      <c r="D105" s="6"/>
      <c r="E105" s="6"/>
      <c r="F105" s="7"/>
    </row>
    <row r="106" ht="13.7" customHeight="1">
      <c r="A106" t="s" s="41">
        <v>92</v>
      </c>
      <c r="B106" s="42"/>
      <c r="C106" s="42"/>
      <c r="D106" s="42"/>
      <c r="E106" s="42"/>
      <c r="F106" s="43"/>
    </row>
  </sheetData>
  <mergeCells count="4">
    <mergeCell ref="A3:A4"/>
    <mergeCell ref="B3:C3"/>
    <mergeCell ref="A63:A64"/>
    <mergeCell ref="B63:C63"/>
  </mergeCells>
  <pageMargins left="0.7875" right="0.7875" top="0.25625" bottom="0.405556" header="0.511811" footer="0.140278"/>
  <pageSetup firstPageNumber="1" fitToHeight="1" fitToWidth="1" scale="100" useFirstPageNumber="0" orientation="portrait" pageOrder="downThenOver"/>
  <headerFooter>
    <oddFooter>&amp;C&amp;"Arial,Regular"&amp;10&amp;K000000&amp;"Times New Roman,Regular"&amp;12&amp;P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